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<sst xmlns="http://schemas.openxmlformats.org/spreadsheetml/2006/main" count="162" uniqueCount="89">
  <si>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</si>
  <si>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</si>
  <si>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</si>
  <si>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</si>
  <si>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</si>
  <si>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</si>
  <si>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</si>
  <si>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</si>
  <si>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</si>
  <si>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</si>
  <si>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</si>
  <si>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</si>
  <si>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</si>
  <si>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</si>
  <si>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</si>
  <si>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</si>
  <si>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</si>
  <si>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</si>
  <si>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</si>
  <si>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</si>
  <si>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</si>
  <si>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</si>
  <si>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</si>
  <si>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</si>
  <si>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</si>
  <si>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</si>
  <si>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</si>
  <si>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</si>
  <si>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</si>
  <si>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</si>
  <si>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</si>
  <si>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</si>
  <si>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</si>
  <si>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</si>
  <si>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</si>
  <si>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</si>
  <si>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</si>
  <si>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</si>
  <si>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</si>
  <si>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</si>
  <si>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</si>
  <si>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</si>
  <si>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</si>
  <si>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</si>
  <si>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</si>
  <si>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</si>
  <si>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</si>
  <si>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</si>
  <si>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</si>
  <si>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</si>
  <si>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</si>
  <si>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</si>
  <si>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</si>
  <si>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</si>
  <si>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</si>
  <si>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</si>
  <si>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</si>
  <si>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</si>
  <si>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</si>
  <si>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</si>
  <si>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</si>
  <si>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</si>
  <si>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</si>
  <si>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</si>
  <si>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</si>
  <si>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</si>
  <si>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</si>
  <si>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</si>
  <si>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</si>
  <si>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</si>
  <si>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</si>
  <si>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</si>
  <si>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</si>
  <si>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</si>
  <si>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</si>
  <si>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</si>
  <si>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</si>
  <si>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</si>
  <si>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</si>
  <si>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</si>
  <si>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</si>
  <si>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</si>
  <si>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</si>
  <si>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</si>
  <si>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</si>
  <si>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</si>
  <si>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</si>
  <si>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AIPROMADES LAGO DE CHAPALA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</si>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</sst>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1645823.82</v>
      </c>
      <c r="E10" s="14">
        <f t="shared" si="0"/>
        <v>0</v>
      </c>
      <c r="F10" s="14">
        <f t="shared" si="0"/>
        <v>1645823.82</v>
      </c>
      <c r="G10" s="14">
        <f t="shared" si="0"/>
        <v>0</v>
      </c>
      <c r="H10" s="14">
        <f t="shared" si="0"/>
        <v>0</v>
      </c>
      <c r="I10" s="14">
        <f t="shared" si="0"/>
        <v>1645823.82</v>
      </c>
    </row>
    <row r="11" spans="2:9" ht="12.75">
      <c r="B11" s="3" t="s">
        <v>12</v>
      </c>
      <c r="C11" s="9"/>
      <c r="D11" s="15">
        <f aca="true" t="shared" si="1" ref="D11:I11">SUM(D12:D18)</f>
        <v>458971.37</v>
      </c>
      <c r="E11" s="15">
        <f t="shared" si="1"/>
        <v>0</v>
      </c>
      <c r="F11" s="15">
        <f t="shared" si="1"/>
        <v>458971.37</v>
      </c>
      <c r="G11" s="15">
        <f t="shared" si="1"/>
        <v>0</v>
      </c>
      <c r="H11" s="15">
        <f t="shared" si="1"/>
        <v>0</v>
      </c>
      <c r="I11" s="15">
        <f t="shared" si="1"/>
        <v>458971.37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92000</v>
      </c>
      <c r="E13" s="16">
        <v>0</v>
      </c>
      <c r="F13" s="16">
        <f aca="true" t="shared" si="2" ref="F13:F18">D13+E13</f>
        <v>92000</v>
      </c>
      <c r="G13" s="16">
        <v>0</v>
      </c>
      <c r="H13" s="16">
        <v>0</v>
      </c>
      <c r="I13" s="16">
        <f aca="true" t="shared" si="3" ref="I13:I18">F13-G13</f>
        <v>92000</v>
      </c>
    </row>
    <row r="14" spans="2:9" ht="12.75">
      <c r="B14" s="13" t="s">
        <v>15</v>
      </c>
      <c r="C14" s="11"/>
      <c r="D14" s="15">
        <v>20604.17</v>
      </c>
      <c r="E14" s="16">
        <v>0</v>
      </c>
      <c r="F14" s="16">
        <f t="shared" si="2"/>
        <v>20604.17</v>
      </c>
      <c r="G14" s="16">
        <v>0</v>
      </c>
      <c r="H14" s="16">
        <v>0</v>
      </c>
      <c r="I14" s="16">
        <f t="shared" si="3"/>
        <v>20604.17</v>
      </c>
    </row>
    <row r="15" spans="2:9" ht="12.75">
      <c r="B15" s="13" t="s">
        <v>16</v>
      </c>
      <c r="C15" s="11"/>
      <c r="D15" s="15">
        <v>26367.2</v>
      </c>
      <c r="E15" s="16">
        <v>0</v>
      </c>
      <c r="F15" s="16">
        <f t="shared" si="2"/>
        <v>26367.2</v>
      </c>
      <c r="G15" s="16">
        <v>0</v>
      </c>
      <c r="H15" s="16">
        <v>0</v>
      </c>
      <c r="I15" s="16">
        <f t="shared" si="3"/>
        <v>26367.2</v>
      </c>
    </row>
    <row r="16" spans="2:9" ht="12.75">
      <c r="B16" s="13" t="s">
        <v>17</v>
      </c>
      <c r="C16" s="11"/>
      <c r="D16" s="15">
        <v>20000</v>
      </c>
      <c r="E16" s="16">
        <v>0</v>
      </c>
      <c r="F16" s="16">
        <f t="shared" si="2"/>
        <v>20000</v>
      </c>
      <c r="G16" s="16">
        <v>0</v>
      </c>
      <c r="H16" s="16">
        <v>0</v>
      </c>
      <c r="I16" s="16">
        <f t="shared" si="3"/>
        <v>20000</v>
      </c>
    </row>
    <row r="17" spans="2:9" ht="12.75">
      <c r="B17" s="13" t="s">
        <v>18</v>
      </c>
      <c r="C17" s="11"/>
      <c r="D17" s="15">
        <v>300000</v>
      </c>
      <c r="E17" s="16">
        <v>0</v>
      </c>
      <c r="F17" s="16">
        <f t="shared" si="2"/>
        <v>300000</v>
      </c>
      <c r="G17" s="16">
        <v>0</v>
      </c>
      <c r="H17" s="16">
        <v>0</v>
      </c>
      <c r="I17" s="16">
        <f t="shared" si="3"/>
        <v>300000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129924</v>
      </c>
      <c r="E19" s="15">
        <f t="shared" si="4"/>
        <v>0</v>
      </c>
      <c r="F19" s="15">
        <f t="shared" si="4"/>
        <v>129924</v>
      </c>
      <c r="G19" s="15">
        <f t="shared" si="4"/>
        <v>0</v>
      </c>
      <c r="H19" s="15">
        <f t="shared" si="4"/>
        <v>0</v>
      </c>
      <c r="I19" s="15">
        <f t="shared" si="4"/>
        <v>129924</v>
      </c>
    </row>
    <row r="20" spans="2:9" ht="12.75">
      <c r="B20" s="13" t="s">
        <v>21</v>
      </c>
      <c r="C20" s="11"/>
      <c r="D20" s="15">
        <v>20000</v>
      </c>
      <c r="E20" s="16">
        <v>0</v>
      </c>
      <c r="F20" s="15">
        <f aca="true" t="shared" si="5" ref="F20:F28">D20+E20</f>
        <v>20000</v>
      </c>
      <c r="G20" s="16">
        <v>0</v>
      </c>
      <c r="H20" s="16">
        <v>0</v>
      </c>
      <c r="I20" s="16">
        <f>F20-G20</f>
        <v>20000</v>
      </c>
    </row>
    <row r="21" spans="2:9" ht="12.75">
      <c r="B21" s="13" t="s">
        <v>22</v>
      </c>
      <c r="C21" s="11"/>
      <c r="D21" s="15">
        <v>29700</v>
      </c>
      <c r="E21" s="16">
        <v>0</v>
      </c>
      <c r="F21" s="15">
        <f t="shared" si="5"/>
        <v>29700</v>
      </c>
      <c r="G21" s="16">
        <v>0</v>
      </c>
      <c r="H21" s="16">
        <v>0</v>
      </c>
      <c r="I21" s="16">
        <f aca="true" t="shared" si="6" ref="I21:I83">F21-G21</f>
        <v>29700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</v>
      </c>
      <c r="E23" s="16">
        <v>0</v>
      </c>
      <c r="F23" s="15">
        <f t="shared" si="5"/>
        <v>2500</v>
      </c>
      <c r="G23" s="16">
        <v>0</v>
      </c>
      <c r="H23" s="16">
        <v>0</v>
      </c>
      <c r="I23" s="16">
        <f t="shared" si="6"/>
        <v>2500</v>
      </c>
    </row>
    <row r="24" spans="2:9" ht="12.75">
      <c r="B24" s="13" t="s">
        <v>25</v>
      </c>
      <c r="C24" s="11"/>
      <c r="D24" s="15">
        <v>5724</v>
      </c>
      <c r="E24" s="16">
        <v>0</v>
      </c>
      <c r="F24" s="15">
        <f t="shared" si="5"/>
        <v>5724</v>
      </c>
      <c r="G24" s="16">
        <v>0</v>
      </c>
      <c r="H24" s="16">
        <v>0</v>
      </c>
      <c r="I24" s="16">
        <f t="shared" si="6"/>
        <v>5724</v>
      </c>
    </row>
    <row r="25" spans="2:9" ht="12.75">
      <c r="B25" s="13" t="s">
        <v>26</v>
      </c>
      <c r="C25" s="11"/>
      <c r="D25" s="15">
        <v>48000</v>
      </c>
      <c r="E25" s="16">
        <v>0</v>
      </c>
      <c r="F25" s="15">
        <f t="shared" si="5"/>
        <v>48000</v>
      </c>
      <c r="G25" s="16">
        <v>0</v>
      </c>
      <c r="H25" s="16">
        <v>0</v>
      </c>
      <c r="I25" s="16">
        <f t="shared" si="6"/>
        <v>48000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24000</v>
      </c>
      <c r="E28" s="16">
        <v>0</v>
      </c>
      <c r="F28" s="15">
        <f t="shared" si="5"/>
        <v>24000</v>
      </c>
      <c r="G28" s="16">
        <v>0</v>
      </c>
      <c r="H28" s="16">
        <v>0</v>
      </c>
      <c r="I28" s="16">
        <f t="shared" si="6"/>
        <v>24000</v>
      </c>
    </row>
    <row r="29" spans="2:9" ht="12.75">
      <c r="B29" s="3" t="s">
        <v>30</v>
      </c>
      <c r="C29" s="9"/>
      <c r="D29" s="15">
        <f aca="true" t="shared" si="7" ref="D29:I29">SUM(D30:D38)</f>
        <v>787928.4500000001</v>
      </c>
      <c r="E29" s="15">
        <f t="shared" si="7"/>
        <v>0</v>
      </c>
      <c r="F29" s="15">
        <f t="shared" si="7"/>
        <v>787928.4500000001</v>
      </c>
      <c r="G29" s="15">
        <f t="shared" si="7"/>
        <v>0</v>
      </c>
      <c r="H29" s="15">
        <f t="shared" si="7"/>
        <v>0</v>
      </c>
      <c r="I29" s="15">
        <f t="shared" si="7"/>
        <v>787928.4500000001</v>
      </c>
    </row>
    <row r="30" spans="2:9" ht="12.75">
      <c r="B30" s="13" t="s">
        <v>31</v>
      </c>
      <c r="C30" s="11"/>
      <c r="D30" s="15">
        <v>1800</v>
      </c>
      <c r="E30" s="16">
        <v>0</v>
      </c>
      <c r="F30" s="15">
        <f aca="true" t="shared" si="8" ref="F30:F38">D30+E30</f>
        <v>1800</v>
      </c>
      <c r="G30" s="16">
        <v>0</v>
      </c>
      <c r="H30" s="16">
        <v>0</v>
      </c>
      <c r="I30" s="16">
        <f t="shared" si="6"/>
        <v>1800</v>
      </c>
    </row>
    <row r="31" spans="2:9" ht="12.75">
      <c r="B31" s="13" t="s">
        <v>32</v>
      </c>
      <c r="C31" s="11"/>
      <c r="D31" s="15">
        <v>276000</v>
      </c>
      <c r="E31" s="16">
        <v>0</v>
      </c>
      <c r="F31" s="15">
        <f t="shared" si="8"/>
        <v>276000</v>
      </c>
      <c r="G31" s="16">
        <v>0</v>
      </c>
      <c r="H31" s="16">
        <v>0</v>
      </c>
      <c r="I31" s="16">
        <f t="shared" si="6"/>
        <v>276000</v>
      </c>
    </row>
    <row r="32" spans="2:9" ht="12.75">
      <c r="B32" s="13" t="s">
        <v>33</v>
      </c>
      <c r="C32" s="11"/>
      <c r="D32" s="15">
        <v>370863.65</v>
      </c>
      <c r="E32" s="16">
        <v>0</v>
      </c>
      <c r="F32" s="15">
        <f t="shared" si="8"/>
        <v>370863.65</v>
      </c>
      <c r="G32" s="16">
        <v>0</v>
      </c>
      <c r="H32" s="16">
        <v>0</v>
      </c>
      <c r="I32" s="16">
        <f t="shared" si="6"/>
        <v>370863.65</v>
      </c>
    </row>
    <row r="33" spans="2:9" ht="12.75">
      <c r="B33" s="13" t="s">
        <v>34</v>
      </c>
      <c r="C33" s="11"/>
      <c r="D33" s="15">
        <v>73820.8</v>
      </c>
      <c r="E33" s="16">
        <v>0</v>
      </c>
      <c r="F33" s="15">
        <f t="shared" si="8"/>
        <v>73820.8</v>
      </c>
      <c r="G33" s="16">
        <v>0</v>
      </c>
      <c r="H33" s="16">
        <v>0</v>
      </c>
      <c r="I33" s="16">
        <f t="shared" si="6"/>
        <v>73820.8</v>
      </c>
    </row>
    <row r="34" spans="2:9" ht="12.75">
      <c r="B34" s="13" t="s">
        <v>35</v>
      </c>
      <c r="C34" s="11"/>
      <c r="D34" s="15">
        <v>25800</v>
      </c>
      <c r="E34" s="16">
        <v>0</v>
      </c>
      <c r="F34" s="15">
        <f t="shared" si="8"/>
        <v>25800</v>
      </c>
      <c r="G34" s="16">
        <v>0</v>
      </c>
      <c r="H34" s="16">
        <v>0</v>
      </c>
      <c r="I34" s="16">
        <f t="shared" si="6"/>
        <v>25800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31644</v>
      </c>
      <c r="E36" s="16">
        <v>0</v>
      </c>
      <c r="F36" s="15">
        <f t="shared" si="8"/>
        <v>31644</v>
      </c>
      <c r="G36" s="16">
        <v>0</v>
      </c>
      <c r="H36" s="16">
        <v>0</v>
      </c>
      <c r="I36" s="16">
        <f t="shared" si="6"/>
        <v>31644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8000</v>
      </c>
      <c r="E38" s="16">
        <v>0</v>
      </c>
      <c r="F38" s="15">
        <f t="shared" si="8"/>
        <v>8000</v>
      </c>
      <c r="G38" s="16">
        <v>0</v>
      </c>
      <c r="H38" s="16">
        <v>0</v>
      </c>
      <c r="I38" s="16">
        <f t="shared" si="6"/>
        <v>8000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269000</v>
      </c>
      <c r="E49" s="15">
        <f t="shared" si="11"/>
        <v>0</v>
      </c>
      <c r="F49" s="15">
        <f t="shared" si="11"/>
        <v>269000</v>
      </c>
      <c r="G49" s="15">
        <f t="shared" si="11"/>
        <v>0</v>
      </c>
      <c r="H49" s="15">
        <f t="shared" si="11"/>
        <v>0</v>
      </c>
      <c r="I49" s="15">
        <f t="shared" si="11"/>
        <v>269000</v>
      </c>
    </row>
    <row r="50" spans="2:9" ht="12.75">
      <c r="B50" s="13" t="s">
        <v>51</v>
      </c>
      <c r="C50" s="11"/>
      <c r="D50" s="15">
        <v>19000</v>
      </c>
      <c r="E50" s="16">
        <v>0</v>
      </c>
      <c r="F50" s="15">
        <f t="shared" si="10"/>
        <v>19000</v>
      </c>
      <c r="G50" s="16">
        <v>0</v>
      </c>
      <c r="H50" s="16">
        <v>0</v>
      </c>
      <c r="I50" s="16">
        <f t="shared" si="6"/>
        <v>19000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250000</v>
      </c>
      <c r="E53" s="16">
        <v>0</v>
      </c>
      <c r="F53" s="15">
        <f t="shared" si="10"/>
        <v>250000</v>
      </c>
      <c r="G53" s="16">
        <v>0</v>
      </c>
      <c r="H53" s="16">
        <v>0</v>
      </c>
      <c r="I53" s="16">
        <f t="shared" si="6"/>
        <v>250000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14800000</v>
      </c>
      <c r="E85" s="21">
        <f>E86+E104+E94+E114+E124+E134+E138+E147+E151</f>
        <v>0</v>
      </c>
      <c r="F85" s="21">
        <f t="shared" si="12"/>
        <v>14800000</v>
      </c>
      <c r="G85" s="21">
        <f>G86+G104+G94+G114+G124+G134+G138+G147+G151</f>
        <v>3724878.3199999994</v>
      </c>
      <c r="H85" s="21">
        <f>H86+H104+H94+H114+H124+H134+H138+H147+H151</f>
        <v>3610425.9199999995</v>
      </c>
      <c r="I85" s="21">
        <f t="shared" si="12"/>
        <v>11075121.68</v>
      </c>
    </row>
    <row r="86" spans="2:9" ht="12.75">
      <c r="B86" s="3" t="s">
        <v>12</v>
      </c>
      <c r="C86" s="9"/>
      <c r="D86" s="15">
        <f>SUM(D87:D93)</f>
        <v>6339108.35</v>
      </c>
      <c r="E86" s="15">
        <f>SUM(E87:E93)</f>
        <v>0</v>
      </c>
      <c r="F86" s="15">
        <f>SUM(F87:F93)</f>
        <v>6339108.35</v>
      </c>
      <c r="G86" s="15">
        <f>SUM(G87:G93)</f>
        <v>3558818.1199999996</v>
      </c>
      <c r="H86" s="15">
        <f>SUM(H87:H93)</f>
        <v>3444365.7199999997</v>
      </c>
      <c r="I86" s="16">
        <f aca="true" t="shared" si="13" ref="I86:I149">F86-G86</f>
        <v>2780290.23</v>
      </c>
    </row>
    <row r="87" spans="2:9" ht="12.75">
      <c r="B87" s="13" t="s">
        <v>13</v>
      </c>
      <c r="C87" s="11"/>
      <c r="D87" s="15">
        <v>2746857.6</v>
      </c>
      <c r="E87" s="16">
        <v>0</v>
      </c>
      <c r="F87" s="15">
        <f aca="true" t="shared" si="14" ref="F87:F103">D87+E87</f>
        <v>2746857.6</v>
      </c>
      <c r="G87" s="16">
        <v>1621233.46</v>
      </c>
      <c r="H87" s="16">
        <v>1506781.06</v>
      </c>
      <c r="I87" s="16">
        <f t="shared" si="13"/>
        <v>1125624.1400000001</v>
      </c>
    </row>
    <row r="88" spans="2:9" ht="12.75">
      <c r="B88" s="13" t="s">
        <v>14</v>
      </c>
      <c r="C88" s="11"/>
      <c r="D88" s="15">
        <v>1897708</v>
      </c>
      <c r="E88" s="16">
        <v>0</v>
      </c>
      <c r="F88" s="15">
        <f t="shared" si="14"/>
        <v>1897708</v>
      </c>
      <c r="G88" s="16">
        <v>1267601.88</v>
      </c>
      <c r="H88" s="16">
        <v>1267601.88</v>
      </c>
      <c r="I88" s="16">
        <f t="shared" si="13"/>
        <v>630106.1200000001</v>
      </c>
    </row>
    <row r="89" spans="2:9" ht="12.75">
      <c r="B89" s="13" t="s">
        <v>15</v>
      </c>
      <c r="C89" s="11"/>
      <c r="D89" s="15">
        <v>493300.07</v>
      </c>
      <c r="E89" s="16">
        <v>0</v>
      </c>
      <c r="F89" s="15">
        <f t="shared" si="14"/>
        <v>493300.07</v>
      </c>
      <c r="G89" s="16">
        <v>108350.34</v>
      </c>
      <c r="H89" s="16">
        <v>108350.34</v>
      </c>
      <c r="I89" s="16">
        <f t="shared" si="13"/>
        <v>384949.73</v>
      </c>
    </row>
    <row r="90" spans="2:9" ht="12.75">
      <c r="B90" s="13" t="s">
        <v>16</v>
      </c>
      <c r="C90" s="11"/>
      <c r="D90" s="15">
        <v>1175110.62</v>
      </c>
      <c r="E90" s="16">
        <v>0</v>
      </c>
      <c r="F90" s="15">
        <f t="shared" si="14"/>
        <v>1175110.62</v>
      </c>
      <c r="G90" s="16">
        <v>561632.44</v>
      </c>
      <c r="H90" s="16">
        <v>561632.44</v>
      </c>
      <c r="I90" s="16">
        <f t="shared" si="13"/>
        <v>613478.1800000002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>
        <v>26132.06</v>
      </c>
      <c r="E92" s="16">
        <v>0</v>
      </c>
      <c r="F92" s="15">
        <f t="shared" si="14"/>
        <v>26132.06</v>
      </c>
      <c r="G92" s="16">
        <v>0</v>
      </c>
      <c r="H92" s="16">
        <v>0</v>
      </c>
      <c r="I92" s="16">
        <f t="shared" si="13"/>
        <v>26132.06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267049.07</v>
      </c>
      <c r="E94" s="15">
        <f>SUM(E95:E103)</f>
        <v>0</v>
      </c>
      <c r="F94" s="15">
        <f>SUM(F95:F103)</f>
        <v>267049.06999999995</v>
      </c>
      <c r="G94" s="15">
        <f>SUM(G95:G103)</f>
        <v>56492.51</v>
      </c>
      <c r="H94" s="15">
        <f>SUM(H95:H103)</f>
        <v>56492.51</v>
      </c>
      <c r="I94" s="16">
        <f t="shared" si="13"/>
        <v>210556.55999999994</v>
      </c>
    </row>
    <row r="95" spans="2:9" ht="12.75">
      <c r="B95" s="13" t="s">
        <v>21</v>
      </c>
      <c r="C95" s="11"/>
      <c r="D95" s="15">
        <v>6159.3</v>
      </c>
      <c r="E95" s="16">
        <v>-59.3</v>
      </c>
      <c r="F95" s="15">
        <f t="shared" si="14"/>
        <v>6100</v>
      </c>
      <c r="G95" s="16">
        <v>5100</v>
      </c>
      <c r="H95" s="16">
        <v>5100</v>
      </c>
      <c r="I95" s="16">
        <f t="shared" si="13"/>
        <v>1000</v>
      </c>
    </row>
    <row r="96" spans="2:9" ht="12.75">
      <c r="B96" s="13" t="s">
        <v>22</v>
      </c>
      <c r="C96" s="11"/>
      <c r="D96" s="15">
        <v>24353.87</v>
      </c>
      <c r="E96" s="16">
        <v>0</v>
      </c>
      <c r="F96" s="15">
        <f t="shared" si="14"/>
        <v>24353.87</v>
      </c>
      <c r="G96" s="16">
        <v>6081.86</v>
      </c>
      <c r="H96" s="16">
        <v>6081.86</v>
      </c>
      <c r="I96" s="16">
        <f t="shared" si="13"/>
        <v>18272.01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78495.9</v>
      </c>
      <c r="E100" s="16">
        <v>-99.45</v>
      </c>
      <c r="F100" s="15">
        <f t="shared" si="14"/>
        <v>78396.45</v>
      </c>
      <c r="G100" s="16">
        <v>0</v>
      </c>
      <c r="H100" s="16">
        <v>0</v>
      </c>
      <c r="I100" s="16">
        <f t="shared" si="13"/>
        <v>78396.45</v>
      </c>
    </row>
    <row r="101" spans="2:9" ht="12.75">
      <c r="B101" s="13" t="s">
        <v>27</v>
      </c>
      <c r="C101" s="11"/>
      <c r="D101" s="15">
        <v>12000</v>
      </c>
      <c r="E101" s="16">
        <v>230.14</v>
      </c>
      <c r="F101" s="15">
        <f t="shared" si="14"/>
        <v>12230.14</v>
      </c>
      <c r="G101" s="16">
        <v>12230.14</v>
      </c>
      <c r="H101" s="16">
        <v>12230.14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146040</v>
      </c>
      <c r="E103" s="16">
        <v>-71.39</v>
      </c>
      <c r="F103" s="15">
        <f t="shared" si="14"/>
        <v>145968.61</v>
      </c>
      <c r="G103" s="16">
        <v>33080.51</v>
      </c>
      <c r="H103" s="16">
        <v>33080.51</v>
      </c>
      <c r="I103" s="16">
        <f t="shared" si="13"/>
        <v>112888.09999999998</v>
      </c>
    </row>
    <row r="104" spans="2:9" ht="12.75">
      <c r="B104" s="3" t="s">
        <v>30</v>
      </c>
      <c r="C104" s="9"/>
      <c r="D104" s="15">
        <f>SUM(D105:D113)</f>
        <v>2473341.88</v>
      </c>
      <c r="E104" s="15">
        <f>SUM(E105:E113)</f>
        <v>0</v>
      </c>
      <c r="F104" s="15">
        <f>SUM(F105:F113)</f>
        <v>2473341.88</v>
      </c>
      <c r="G104" s="15">
        <f>SUM(G105:G113)</f>
        <v>41078.479999999996</v>
      </c>
      <c r="H104" s="15">
        <f>SUM(H105:H113)</f>
        <v>41078.479999999996</v>
      </c>
      <c r="I104" s="16">
        <f t="shared" si="13"/>
        <v>2432263.4</v>
      </c>
    </row>
    <row r="105" spans="2:9" ht="12.75">
      <c r="B105" s="13" t="s">
        <v>31</v>
      </c>
      <c r="C105" s="11"/>
      <c r="D105" s="15">
        <v>78419.2</v>
      </c>
      <c r="E105" s="16">
        <v>0</v>
      </c>
      <c r="F105" s="16">
        <f>D105+E105</f>
        <v>78419.2</v>
      </c>
      <c r="G105" s="16">
        <v>17327.43</v>
      </c>
      <c r="H105" s="16">
        <v>17327.43</v>
      </c>
      <c r="I105" s="16">
        <f t="shared" si="13"/>
        <v>61091.77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1618380.79</v>
      </c>
      <c r="E107" s="16">
        <v>0</v>
      </c>
      <c r="F107" s="16">
        <f t="shared" si="15"/>
        <v>1618380.79</v>
      </c>
      <c r="G107" s="16">
        <v>0</v>
      </c>
      <c r="H107" s="16">
        <v>0</v>
      </c>
      <c r="I107" s="16">
        <f t="shared" si="13"/>
        <v>1618380.79</v>
      </c>
    </row>
    <row r="108" spans="2:9" ht="12.75">
      <c r="B108" s="13" t="s">
        <v>34</v>
      </c>
      <c r="C108" s="11"/>
      <c r="D108" s="15">
        <v>125800.01</v>
      </c>
      <c r="E108" s="16">
        <v>0</v>
      </c>
      <c r="F108" s="16">
        <f t="shared" si="15"/>
        <v>125800.01</v>
      </c>
      <c r="G108" s="16">
        <v>14943.39</v>
      </c>
      <c r="H108" s="16">
        <v>14943.39</v>
      </c>
      <c r="I108" s="16">
        <f t="shared" si="13"/>
        <v>110856.62</v>
      </c>
    </row>
    <row r="109" spans="2:9" ht="12.75">
      <c r="B109" s="13" t="s">
        <v>35</v>
      </c>
      <c r="C109" s="11"/>
      <c r="D109" s="15">
        <v>639741.88</v>
      </c>
      <c r="E109" s="16">
        <v>0</v>
      </c>
      <c r="F109" s="16">
        <f t="shared" si="15"/>
        <v>639741.88</v>
      </c>
      <c r="G109" s="16">
        <v>8807.66</v>
      </c>
      <c r="H109" s="16">
        <v>8807.66</v>
      </c>
      <c r="I109" s="16">
        <f t="shared" si="13"/>
        <v>630934.22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10000</v>
      </c>
      <c r="E111" s="16">
        <v>0</v>
      </c>
      <c r="F111" s="16">
        <f t="shared" si="15"/>
        <v>10000</v>
      </c>
      <c r="G111" s="16">
        <v>0</v>
      </c>
      <c r="H111" s="16">
        <v>0</v>
      </c>
      <c r="I111" s="16">
        <f t="shared" si="13"/>
        <v>10000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1000</v>
      </c>
      <c r="E113" s="16">
        <v>0</v>
      </c>
      <c r="F113" s="16">
        <f t="shared" si="15"/>
        <v>1000</v>
      </c>
      <c r="G113" s="16">
        <v>0</v>
      </c>
      <c r="H113" s="16">
        <v>0</v>
      </c>
      <c r="I113" s="16">
        <f t="shared" si="13"/>
        <v>1000</v>
      </c>
    </row>
    <row r="114" spans="2:9" ht="25.5" customHeight="1">
      <c r="B114" s="37" t="s">
        <v>40</v>
      </c>
      <c r="C114" s="38"/>
      <c r="D114" s="15">
        <f>SUM(D115:D123)</f>
        <v>1818000</v>
      </c>
      <c r="E114" s="15">
        <f>SUM(E115:E123)</f>
        <v>0</v>
      </c>
      <c r="F114" s="15">
        <f>SUM(F115:F123)</f>
        <v>1818000</v>
      </c>
      <c r="G114" s="15">
        <f>SUM(G115:G123)</f>
        <v>52000</v>
      </c>
      <c r="H114" s="15">
        <f>SUM(H115:H123)</f>
        <v>52000</v>
      </c>
      <c r="I114" s="16">
        <f t="shared" si="13"/>
        <v>1766000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1818000</v>
      </c>
      <c r="E117" s="16">
        <v>0</v>
      </c>
      <c r="F117" s="16">
        <f t="shared" si="16"/>
        <v>1818000</v>
      </c>
      <c r="G117" s="16">
        <v>52000</v>
      </c>
      <c r="H117" s="16">
        <v>52000</v>
      </c>
      <c r="I117" s="16">
        <f t="shared" si="13"/>
        <v>1766000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2402500.7</v>
      </c>
      <c r="E124" s="15">
        <f>SUM(E125:E133)</f>
        <v>0</v>
      </c>
      <c r="F124" s="15">
        <f>SUM(F125:F133)</f>
        <v>2402500.7</v>
      </c>
      <c r="G124" s="15">
        <f>SUM(G125:G133)</f>
        <v>16489.21</v>
      </c>
      <c r="H124" s="15">
        <f>SUM(H125:H133)</f>
        <v>16489.21</v>
      </c>
      <c r="I124" s="16">
        <f t="shared" si="13"/>
        <v>2386011.49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1200</v>
      </c>
      <c r="E128" s="16">
        <v>0</v>
      </c>
      <c r="F128" s="16">
        <f t="shared" si="17"/>
        <v>1200</v>
      </c>
      <c r="G128" s="16">
        <v>0</v>
      </c>
      <c r="H128" s="16">
        <v>0</v>
      </c>
      <c r="I128" s="16">
        <f t="shared" si="13"/>
        <v>1200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2401300.7</v>
      </c>
      <c r="E130" s="16">
        <v>0</v>
      </c>
      <c r="F130" s="16">
        <f t="shared" si="17"/>
        <v>2401300.7</v>
      </c>
      <c r="G130" s="16">
        <v>16489.21</v>
      </c>
      <c r="H130" s="16">
        <v>16489.21</v>
      </c>
      <c r="I130" s="16">
        <f t="shared" si="13"/>
        <v>2384811.49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1500000</v>
      </c>
      <c r="E134" s="15">
        <f>SUM(E135:E137)</f>
        <v>0</v>
      </c>
      <c r="F134" s="15">
        <f>SUM(F135:F137)</f>
        <v>1500000</v>
      </c>
      <c r="G134" s="15">
        <f>SUM(G135:G137)</f>
        <v>0</v>
      </c>
      <c r="H134" s="15">
        <f>SUM(H135:H137)</f>
        <v>0</v>
      </c>
      <c r="I134" s="16">
        <f t="shared" si="13"/>
        <v>1500000</v>
      </c>
    </row>
    <row r="135" spans="2:9" ht="12.75">
      <c r="B135" s="13" t="s">
        <v>61</v>
      </c>
      <c r="C135" s="11"/>
      <c r="D135" s="15">
        <v>1500000</v>
      </c>
      <c r="E135" s="16">
        <v>0</v>
      </c>
      <c r="F135" s="16">
        <f>D135+E135</f>
        <v>1500000</v>
      </c>
      <c r="G135" s="16">
        <v>0</v>
      </c>
      <c r="H135" s="16">
        <v>0</v>
      </c>
      <c r="I135" s="16">
        <f t="shared" si="13"/>
        <v>1500000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16445823.82</v>
      </c>
      <c r="E160" s="14">
        <f t="shared" si="21"/>
        <v>0</v>
      </c>
      <c r="F160" s="14">
        <f t="shared" si="21"/>
        <v>16445823.82</v>
      </c>
      <c r="G160" s="14">
        <f t="shared" si="21"/>
        <v>3724878.3199999994</v>
      </c>
      <c r="H160" s="14">
        <f t="shared" si="21"/>
        <v>3610425.9199999995</v>
      </c>
      <c r="I160" s="14">
        <f t="shared" si="21"/>
        <v>12720945.5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anali</cp:lastModifiedBy>
  <cp:lastPrinted>2016-12-20T19:53:14Z</cp:lastPrinted>
  <dcterms:created xsi:type="dcterms:W3CDTF">2016-10-11T20:25:15Z</dcterms:created>
  <dcterms:modified xsi:type="dcterms:W3CDTF">2021-10-26T18:26:30Z</dcterms:modified>
  <cp:category/>
  <cp:version/>
  <cp:contentType/>
  <cp:contentStatus/>
</cp:coreProperties>
</file>